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  <sheet name="附件3-1" sheetId="3" r:id="rId3"/>
    <sheet name="附件3-2" sheetId="4" r:id="rId4"/>
    <sheet name="附件4-1" sheetId="5" r:id="rId5"/>
    <sheet name="附件4-2" sheetId="6" r:id="rId6"/>
  </sheets>
  <definedNames>
    <definedName name="_xlnm._FilterDatabase" localSheetId="0" hidden="1">附件1!$A$5:$D$12</definedName>
    <definedName name="_xlnm.Print_Titles" localSheetId="0">附件1!$4:$5</definedName>
    <definedName name="_xlnm.Print_Titles" localSheetId="1">附件2!$4:$5</definedName>
    <definedName name="_xlnm._FilterDatabase" localSheetId="1" hidden="1">附件2!$A$6:$IH$13</definedName>
    <definedName name="_xlnm._FilterDatabase" localSheetId="3" hidden="1">'附件3-2'!#REF!</definedName>
    <definedName name="_xlnm.Print_Titles" localSheetId="3">'附件3-2'!$3:$5</definedName>
    <definedName name="_xlnm._FilterDatabase" localSheetId="5" hidden="1">'附件4-2'!$A$5:$K$10</definedName>
    <definedName name="_xlnm.Print_Titles" localSheetId="5">'附件4-2'!$3:$5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<sst xmlns="http://schemas.openxmlformats.org/spreadsheetml/2006/main" count="328" uniqueCount="116">
  <si>
    <t>附件1</t>
  </si>
  <si>
    <t>下达2025年中央财政残疾人事业发展补助
资金（一般公共预算）分配表</t>
  </si>
  <si>
    <t>单位：万元</t>
  </si>
  <si>
    <t xml:space="preserve">   项目名称
行政区</t>
  </si>
  <si>
    <t>7岁以上残疾人康复经费</t>
  </si>
  <si>
    <t>残疾人机动轮椅车燃油补贴项目</t>
  </si>
  <si>
    <t>合计</t>
  </si>
  <si>
    <t>7-17岁残疾儿童康复训练补助经费</t>
  </si>
  <si>
    <t>玉林市合计</t>
  </si>
  <si>
    <t>玉林市城区小计</t>
  </si>
  <si>
    <t>玉州区</t>
  </si>
  <si>
    <t>福绵区</t>
  </si>
  <si>
    <t>玉林高新区
（玉东新区）</t>
  </si>
  <si>
    <t>市管县小计</t>
  </si>
  <si>
    <t>北流市</t>
  </si>
  <si>
    <t>附件2</t>
  </si>
  <si>
    <t>下达2025年中央专项彩票公益金支持残疾人
事业发展补助资金分配表</t>
  </si>
  <si>
    <r>
      <rPr>
        <sz val="10"/>
        <rFont val="宋体"/>
        <charset val="134"/>
      </rPr>
      <t>单位：万元</t>
    </r>
  </si>
  <si>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项目名称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地区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</si>
  <si>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0-6</t>
    </r>
    <r>
      <rPr>
        <b/>
        <sz val="10"/>
        <rFont val="宋体"/>
        <charset val="134"/>
      </rPr>
      <t>岁残疾儿童康复救助经费</t>
    </r>
  </si>
  <si>
    <r>
      <rPr>
        <b/>
        <sz val="10"/>
        <rFont val="宋体"/>
        <charset val="134"/>
      </rPr>
      <t>残疾人文化服务项目</t>
    </r>
  </si>
  <si>
    <r>
      <rPr>
        <b/>
        <sz val="10"/>
        <rFont val="宋体"/>
        <charset val="134"/>
      </rPr>
      <t>困难智力、精神和重度残疾人评定补贴项目</t>
    </r>
  </si>
  <si>
    <r>
      <rPr>
        <b/>
        <sz val="10"/>
        <rFont val="宋体"/>
        <charset val="134"/>
      </rPr>
      <t>合计</t>
    </r>
  </si>
  <si>
    <r>
      <rPr>
        <b/>
        <sz val="10"/>
        <rFont val="Times New Roman"/>
        <charset val="134"/>
      </rPr>
      <t>0-6</t>
    </r>
    <r>
      <rPr>
        <b/>
        <sz val="10"/>
        <rFont val="宋体"/>
        <charset val="134"/>
      </rPr>
      <t>岁残疾儿童康复救助补助经费</t>
    </r>
  </si>
  <si>
    <r>
      <rPr>
        <b/>
        <sz val="10"/>
        <rFont val="宋体"/>
        <charset val="134"/>
      </rPr>
      <t>残疾人文化进社区</t>
    </r>
  </si>
  <si>
    <r>
      <rPr>
        <b/>
        <sz val="10"/>
        <rFont val="宋体"/>
        <charset val="134"/>
      </rPr>
      <t>文化进残疾人家庭</t>
    </r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五个一</t>
    </r>
    <r>
      <rPr>
        <b/>
        <sz val="10"/>
        <rFont val="Times New Roman"/>
        <charset val="134"/>
      </rPr>
      <t>”</t>
    </r>
  </si>
  <si>
    <r>
      <rPr>
        <b/>
        <sz val="11"/>
        <rFont val="宋体"/>
        <charset val="134"/>
      </rPr>
      <t>玉林市合计</t>
    </r>
  </si>
  <si>
    <r>
      <rPr>
        <b/>
        <sz val="11"/>
        <rFont val="宋体"/>
        <charset val="134"/>
      </rPr>
      <t>玉林市残疾人联合会</t>
    </r>
  </si>
  <si>
    <r>
      <rPr>
        <b/>
        <sz val="11"/>
        <rFont val="宋体"/>
        <charset val="134"/>
      </rPr>
      <t>玉林市城区小计</t>
    </r>
  </si>
  <si>
    <r>
      <rPr>
        <sz val="11"/>
        <rFont val="宋体"/>
        <charset val="134"/>
      </rPr>
      <t>玉州区</t>
    </r>
  </si>
  <si>
    <r>
      <rPr>
        <sz val="11"/>
        <rFont val="宋体"/>
        <charset val="134"/>
      </rPr>
      <t>福绵区</t>
    </r>
  </si>
  <si>
    <r>
      <rPr>
        <sz val="11"/>
        <rFont val="宋体"/>
        <charset val="134"/>
      </rPr>
      <t>北流市</t>
    </r>
  </si>
  <si>
    <t>附件3-1</t>
  </si>
  <si>
    <t>中央对地方转移支付区域绩效目标表（一般公共预算）</t>
  </si>
  <si>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年度）</t>
    </r>
  </si>
  <si>
    <t>项目名称</t>
  </si>
  <si>
    <t>残疾人事业发展补助资金</t>
  </si>
  <si>
    <t>省级主管部门</t>
  </si>
  <si>
    <t>广西壮族自治区残疾人联合会</t>
  </si>
  <si>
    <t>资金情况
（万元）</t>
  </si>
  <si>
    <t>下达资金总额：</t>
  </si>
  <si>
    <t>其中：中央财政补助</t>
  </si>
  <si>
    <t>地方资金</t>
  </si>
  <si>
    <t>年度总体目标</t>
  </si>
  <si>
    <t>1.通过实施残疾人精准康复服务行动，为有康复需求的经济困难家庭7岁以上残疾儿童和成年持证残疾人（含视力、听力、肢体、智力、精神残疾）提供康复医疗、康复训练、辅助器具适配、支持性服务等基本康复服务，有效改善其功能障碍，提高生活质量和社会活动参与能力。
2.通过农村困难残疾人实用技术培训项目的实施，进一步巩固脱贫攻坚成果，让更多有需求的残疾人获得生产劳动技能，促进就业增收。
3.通过“阳光家园计划”项目年度工作的实施，帮助残疾人得到托养照料。
4.为残疾人机动轮椅车车主发放燃油补贴，弥补残疾人出行成本。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</si>
  <si>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</si>
  <si>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</si>
  <si>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</si>
  <si>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</si>
  <si>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</si>
  <si>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</si>
  <si>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</si>
  <si>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有需求的7岁以上残疾儿童和成年残疾人得到康复服务的比例</t>
  </si>
  <si>
    <t>培训农村困难残疾人人次数</t>
  </si>
  <si>
    <t>接受托养服务资助人次数</t>
  </si>
  <si>
    <t>享受机动轮椅车燃油补贴人次数</t>
  </si>
  <si>
    <t>质量指标</t>
  </si>
  <si>
    <t>接受农村实用技术培训的残疾人掌握的生产技能数量</t>
  </si>
  <si>
    <t>1-2门</t>
  </si>
  <si>
    <t>补助对象合规率</t>
  </si>
  <si>
    <t>时效指标</t>
  </si>
  <si>
    <t>项目完成时间</t>
  </si>
  <si>
    <t>2025年11月底</t>
  </si>
  <si>
    <t>成本指标</t>
  </si>
  <si>
    <t>7岁以上残疾儿童和成年残疾人康复服务总成本</t>
  </si>
  <si>
    <t>农村困难残疾人实用技术培训补助标准</t>
  </si>
  <si>
    <t>1500元/人</t>
  </si>
  <si>
    <t>托养服务人均补助标准</t>
  </si>
  <si>
    <t>残疾人机动轮椅车燃油补贴年均补助标准</t>
  </si>
  <si>
    <t>260元/辆</t>
  </si>
  <si>
    <t>效益指标</t>
  </si>
  <si>
    <t>社会效益指标</t>
  </si>
  <si>
    <t>残疾人康复服务水平</t>
  </si>
  <si>
    <t>有所提高</t>
  </si>
  <si>
    <t>残疾人机动轮椅车车主出行便利程度</t>
  </si>
  <si>
    <t>关心、理解、支持残疾人的社会氛围</t>
  </si>
  <si>
    <t>有所改善</t>
  </si>
  <si>
    <t>满意度指标</t>
  </si>
  <si>
    <t>服务对象满意度指标</t>
  </si>
  <si>
    <t>残疾人及其家属对残疾人服务的满意度</t>
  </si>
  <si>
    <t>≥90%</t>
  </si>
  <si>
    <t>附件3-2</t>
  </si>
  <si>
    <t xml:space="preserve">     绩效指标
行政区</t>
  </si>
  <si>
    <t>/</t>
  </si>
  <si>
    <t>附件4-1</t>
  </si>
  <si>
    <t>中央对地方转移支付区域绩效目标表
（中央专项彩票公益金）</t>
  </si>
  <si>
    <t>（2025年度）</t>
  </si>
  <si>
    <t>中央专项彩票公益金支持残疾人事业发展补助资金</t>
  </si>
  <si>
    <t>1.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
2.支持困难重度残疾人实施家庭无障碍改造，改善残疾人居家环境。
3.通过实施残疾人文化进社区项目，使残疾人就近就便参加文化活动，丰富精神文化生活。
4.为困难智力、精神和重度残疾人提供残疾评定补贴，减轻残疾人经济负担。</t>
  </si>
  <si>
    <t>得到基本康复服务的残疾儿童数量</t>
  </si>
  <si>
    <t>残疾儿童适配矫形器数量</t>
  </si>
  <si>
    <t>困难重度残疾人家庭无障碍改造惠及人数</t>
  </si>
  <si>
    <t>残疾人文化进社区个数</t>
  </si>
  <si>
    <t>文化进残疾人家庭“五个一”完成户数</t>
  </si>
  <si>
    <t>得到残疾评定补贴的残疾人数</t>
  </si>
  <si>
    <t>残疾儿童康复训练人均补助标准</t>
  </si>
  <si>
    <t>2万元/人</t>
  </si>
  <si>
    <t>残疾儿童矫形器适配服务人均补助标准</t>
  </si>
  <si>
    <t>0.12万元/具</t>
  </si>
  <si>
    <t>重度残疾人家庭无障碍改造户均补助标准</t>
  </si>
  <si>
    <t>0.4万元/户</t>
  </si>
  <si>
    <t>残疾人文化进社区项目个均补助标准</t>
  </si>
  <si>
    <t>1万元/个</t>
  </si>
  <si>
    <t>文化进残疾人家庭“五个一”户均补助标准</t>
  </si>
  <si>
    <t>500元/户</t>
  </si>
  <si>
    <t>社会效益
指标</t>
  </si>
  <si>
    <t>有需求的残疾儿童得到基本康复服务覆盖率</t>
  </si>
  <si>
    <t>残疾人享有公共文化服务水平</t>
  </si>
  <si>
    <t>服务对象
满意度指标</t>
  </si>
  <si>
    <t>残疾儿童或家属对基本康复服务的满意度</t>
  </si>
  <si>
    <t>接受无障碍改造残疾人家庭满意度</t>
  </si>
  <si>
    <t>残疾人及亲友对残疾人能享有的文化服务的满意率</t>
  </si>
  <si>
    <t>附件4-2</t>
  </si>
  <si>
    <t>中央对地方转移支付区域绩效目标表（中央专项彩票公益金）</t>
  </si>
  <si>
    <t xml:space="preserve">         绩效指标
行政区</t>
  </si>
  <si>
    <t>玉林市残疾人联合会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</si>
</sst>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≥&quot;0&quot;人&quot;"/>
    <numFmt numFmtId="177" formatCode="&quot;≥&quot;0&quot;具&quot;"/>
    <numFmt numFmtId="178" formatCode="&quot;≥&quot;0&quot;户&quot;"/>
    <numFmt numFmtId="179" formatCode="&quot;≥&quot;0&quot;个&quot;"/>
    <numFmt numFmtId="180" formatCode="#,##0.00_ ;[Red]\-#,##0.00_;;"/>
    <numFmt numFmtId="181" formatCode="&quot;≥&quot;0&quot;%&quot;"/>
    <numFmt numFmtId="182" formatCode="&quot;≥&quot;0&quot;人次&quot;"/>
    <numFmt numFmtId="183" formatCode="0&quot;人次&quot;"/>
    <numFmt numFmtId="184" formatCode="0.000&quot;万元&quot;"/>
    <numFmt numFmtId="185" formatCode="0.000_ "/>
    <numFmt numFmtId="186" formatCode="#,##0.0000_ ;[Red]\-#,##0.0000_;;"/>
    <numFmt numFmtId="187" formatCode="#,##0.000_ ;[Red]\-#,##0.000_;;"/>
  </numFmts>
  <fonts count="4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0" fontId="5" fillId="2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176" fontId="5" fillId="2" borderId="5" xfId="49" applyNumberFormat="1" applyFont="1" applyFill="1" applyBorder="1" applyAlignment="1" applyProtection="1">
      <alignment horizontal="center" vertical="center"/>
    </xf>
    <xf numFmtId="177" fontId="5" fillId="2" borderId="5" xfId="49" applyNumberFormat="1" applyFont="1" applyFill="1" applyBorder="1" applyAlignment="1" applyProtection="1">
      <alignment horizontal="center" vertical="center"/>
    </xf>
    <xf numFmtId="178" fontId="5" fillId="2" borderId="5" xfId="49" applyNumberFormat="1" applyFont="1" applyFill="1" applyBorder="1" applyAlignment="1" applyProtection="1">
      <alignment horizontal="center" vertical="center"/>
    </xf>
    <xf numFmtId="179" fontId="5" fillId="2" borderId="5" xfId="49" applyNumberFormat="1" applyFont="1" applyFill="1" applyBorder="1" applyAlignment="1">
      <alignment horizontal="center" vertical="center"/>
    </xf>
    <xf numFmtId="178" fontId="5" fillId="2" borderId="5" xfId="49" applyNumberFormat="1" applyFont="1" applyFill="1" applyBorder="1" applyAlignment="1">
      <alignment horizontal="center" vertical="center"/>
    </xf>
    <xf numFmtId="176" fontId="5" fillId="2" borderId="5" xfId="49" applyNumberFormat="1" applyFont="1" applyFill="1" applyBorder="1" applyAlignment="1">
      <alignment horizontal="center" vertical="center"/>
    </xf>
    <xf numFmtId="9" fontId="5" fillId="0" borderId="5" xfId="49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76" fontId="5" fillId="0" borderId="5" xfId="49" applyNumberFormat="1" applyFont="1" applyFill="1" applyBorder="1" applyAlignment="1" applyProtection="1">
      <alignment horizontal="center" vertical="center"/>
    </xf>
    <xf numFmtId="177" fontId="5" fillId="0" borderId="5" xfId="49" applyNumberFormat="1" applyFont="1" applyFill="1" applyBorder="1" applyAlignment="1" applyProtection="1">
      <alignment horizontal="center" vertical="center"/>
    </xf>
    <xf numFmtId="178" fontId="5" fillId="0" borderId="5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left" vertical="center" indent="2"/>
      <protection locked="0"/>
    </xf>
    <xf numFmtId="179" fontId="5" fillId="0" borderId="5" xfId="49" applyNumberFormat="1" applyFont="1" applyFill="1" applyBorder="1" applyAlignment="1">
      <alignment horizontal="center" vertical="center"/>
    </xf>
    <xf numFmtId="178" fontId="5" fillId="0" borderId="5" xfId="49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center" wrapText="1"/>
      <protection locked="0"/>
    </xf>
    <xf numFmtId="0" fontId="7" fillId="0" borderId="0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>
      <alignment horizontal="left" vertical="center"/>
    </xf>
    <xf numFmtId="180" fontId="10" fillId="2" borderId="5" xfId="1" applyNumberFormat="1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left" vertical="center" indent="2"/>
    </xf>
    <xf numFmtId="180" fontId="10" fillId="0" borderId="5" xfId="1" applyNumberFormat="1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left" vertical="center" indent="5"/>
    </xf>
    <xf numFmtId="0" fontId="9" fillId="0" borderId="5" xfId="49" applyFont="1" applyFill="1" applyBorder="1" applyAlignment="1" applyProtection="1">
      <alignment horizontal="center" vertical="center" textRotation="255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left" vertical="center"/>
    </xf>
    <xf numFmtId="176" fontId="10" fillId="2" borderId="5" xfId="49" applyNumberFormat="1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/>
    </xf>
    <xf numFmtId="177" fontId="10" fillId="0" borderId="5" xfId="49" applyNumberFormat="1" applyFont="1" applyFill="1" applyBorder="1" applyAlignment="1" applyProtection="1">
      <alignment horizontal="center" vertical="center"/>
    </xf>
    <xf numFmtId="178" fontId="10" fillId="2" borderId="5" xfId="49" applyNumberFormat="1" applyFont="1" applyFill="1" applyBorder="1" applyAlignment="1" applyProtection="1">
      <alignment horizontal="center" vertical="center"/>
    </xf>
    <xf numFmtId="179" fontId="10" fillId="0" borderId="5" xfId="49" applyNumberFormat="1" applyFont="1" applyFill="1" applyBorder="1" applyAlignment="1">
      <alignment horizontal="center" vertical="center"/>
    </xf>
    <xf numFmtId="178" fontId="10" fillId="0" borderId="5" xfId="49" applyNumberFormat="1" applyFont="1" applyFill="1" applyBorder="1" applyAlignment="1">
      <alignment horizontal="center" vertical="center"/>
    </xf>
    <xf numFmtId="0" fontId="10" fillId="0" borderId="9" xfId="49" applyFont="1" applyFill="1" applyBorder="1" applyAlignment="1" applyProtection="1">
      <alignment horizontal="center" vertical="center"/>
    </xf>
    <xf numFmtId="176" fontId="10" fillId="0" borderId="5" xfId="49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left" vertical="center"/>
    </xf>
    <xf numFmtId="9" fontId="10" fillId="0" borderId="5" xfId="49" applyNumberFormat="1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9" xfId="49" applyFont="1" applyFill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6" fillId="2" borderId="5" xfId="49" applyFont="1" applyFill="1" applyBorder="1" applyAlignment="1" applyProtection="1">
      <alignment horizontal="center" vertical="center" wrapText="1"/>
      <protection locked="0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181" fontId="16" fillId="0" borderId="5" xfId="3" applyNumberFormat="1" applyFont="1" applyFill="1" applyBorder="1" applyAlignment="1" applyProtection="1">
      <alignment horizontal="center" vertical="center"/>
    </xf>
    <xf numFmtId="182" fontId="16" fillId="2" borderId="5" xfId="3" applyNumberFormat="1" applyFont="1" applyFill="1" applyBorder="1" applyAlignment="1" applyProtection="1">
      <alignment horizontal="center" vertical="center"/>
    </xf>
    <xf numFmtId="183" fontId="16" fillId="0" borderId="5" xfId="49" applyNumberFormat="1" applyFont="1" applyFill="1" applyBorder="1" applyAlignment="1" applyProtection="1">
      <alignment horizontal="center" vertical="center"/>
    </xf>
    <xf numFmtId="9" fontId="16" fillId="0" borderId="5" xfId="49" applyNumberFormat="1" applyFont="1" applyFill="1" applyBorder="1" applyAlignment="1" applyProtection="1">
      <alignment horizontal="center" vertical="center"/>
    </xf>
    <xf numFmtId="182" fontId="16" fillId="0" borderId="5" xfId="3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184" fontId="16" fillId="2" borderId="5" xfId="49" applyNumberFormat="1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>
      <alignment horizontal="center" vertical="center"/>
    </xf>
    <xf numFmtId="185" fontId="11" fillId="2" borderId="5" xfId="49" applyNumberFormat="1" applyFont="1" applyFill="1" applyBorder="1" applyAlignment="1" applyProtection="1">
      <alignment horizontal="center" vertical="center"/>
    </xf>
    <xf numFmtId="185" fontId="11" fillId="0" borderId="5" xfId="49" applyNumberFormat="1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181" fontId="11" fillId="2" borderId="5" xfId="3" applyNumberFormat="1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left" vertical="center" wrapText="1"/>
    </xf>
    <xf numFmtId="0" fontId="11" fillId="0" borderId="4" xfId="49" applyFont="1" applyFill="1" applyBorder="1" applyAlignment="1" applyProtection="1">
      <alignment horizontal="left" vertical="center" wrapText="1"/>
    </xf>
    <xf numFmtId="182" fontId="11" fillId="0" borderId="5" xfId="3" applyNumberFormat="1" applyFont="1" applyFill="1" applyBorder="1" applyAlignment="1" applyProtection="1">
      <alignment horizontal="center" vertical="center"/>
    </xf>
    <xf numFmtId="182" fontId="11" fillId="2" borderId="5" xfId="3" applyNumberFormat="1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left" vertical="center"/>
    </xf>
    <xf numFmtId="0" fontId="11" fillId="0" borderId="4" xfId="49" applyFont="1" applyFill="1" applyBorder="1" applyAlignment="1" applyProtection="1">
      <alignment horizontal="left" vertical="center"/>
    </xf>
    <xf numFmtId="183" fontId="11" fillId="0" borderId="5" xfId="49" applyNumberFormat="1" applyFont="1" applyFill="1" applyBorder="1" applyAlignment="1" applyProtection="1">
      <alignment horizontal="center" vertical="center"/>
    </xf>
    <xf numFmtId="0" fontId="11" fillId="0" borderId="9" xfId="49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9" fontId="11" fillId="0" borderId="5" xfId="49" applyNumberFormat="1" applyFont="1" applyFill="1" applyBorder="1" applyAlignment="1" applyProtection="1">
      <alignment horizontal="center" vertical="center"/>
    </xf>
    <xf numFmtId="184" fontId="11" fillId="2" borderId="5" xfId="49" applyNumberFormat="1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>
      <alignment horizontal="left" vertical="center"/>
    </xf>
    <xf numFmtId="0" fontId="11" fillId="0" borderId="5" xfId="49" applyFont="1" applyFill="1" applyBorder="1" applyAlignment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 wrapText="1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</xf>
    <xf numFmtId="186" fontId="22" fillId="0" borderId="5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186" fontId="21" fillId="0" borderId="5" xfId="0" applyNumberFormat="1" applyFont="1" applyFill="1" applyBorder="1" applyAlignment="1" applyProtection="1">
      <alignment vertical="center"/>
    </xf>
    <xf numFmtId="0" fontId="22" fillId="0" borderId="5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left" vertical="center" indent="1"/>
      <protection locked="0"/>
    </xf>
    <xf numFmtId="0" fontId="24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25" fillId="0" borderId="0" xfId="0" applyFont="1" applyFill="1" applyProtection="1">
      <alignment vertical="center"/>
      <protection locked="0"/>
    </xf>
    <xf numFmtId="0" fontId="25" fillId="0" borderId="0" xfId="0" applyFont="1" applyFill="1" applyAlignment="1" applyProtection="1">
      <alignment horizontal="right" vertical="center"/>
      <protection locked="0"/>
    </xf>
    <xf numFmtId="0" fontId="23" fillId="0" borderId="1" xfId="0" applyFont="1" applyFill="1" applyBorder="1" applyAlignment="1" applyProtection="1">
      <alignment horizontal="centerContinuous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 shrinkToFi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Protection="1">
      <alignment vertical="center"/>
      <protection locked="0"/>
    </xf>
    <xf numFmtId="187" fontId="26" fillId="0" borderId="5" xfId="0" applyNumberFormat="1" applyFont="1" applyFill="1" applyBorder="1" applyAlignment="1" applyProtection="1">
      <alignment vertical="center"/>
    </xf>
    <xf numFmtId="186" fontId="26" fillId="0" borderId="5" xfId="0" applyNumberFormat="1" applyFont="1" applyFill="1" applyBorder="1" applyAlignment="1" applyProtection="1">
      <alignment vertical="center"/>
    </xf>
    <xf numFmtId="0" fontId="25" fillId="0" borderId="5" xfId="0" applyFont="1" applyFill="1" applyBorder="1" applyAlignment="1" applyProtection="1">
      <alignment horizontal="left" vertical="center" indent="2"/>
      <protection locked="0"/>
    </xf>
    <xf numFmtId="187" fontId="6" fillId="0" borderId="5" xfId="0" applyNumberFormat="1" applyFont="1" applyFill="1" applyBorder="1" applyAlignment="1" applyProtection="1">
      <alignment vertical="center"/>
    </xf>
    <xf numFmtId="186" fontId="6" fillId="0" borderId="5" xfId="0" applyNumberFormat="1" applyFont="1" applyFill="1" applyBorder="1" applyAlignment="1" applyProtection="1">
      <alignment vertical="center"/>
    </xf>
    <xf numFmtId="0" fontId="25" fillId="0" borderId="5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view="pageBreakPreview" zoomScale="110" zoomScaleNormal="100" workbookViewId="0">
      <selection activeCell="C9" sqref="C9"/>
    </sheetView>
  </sheetViews>
  <sheetFormatPr defaultColWidth="9" defaultRowHeight="20" customHeight="1" outlineLevelCol="3"/>
  <cols>
    <col min="1" max="1" width="19.875" style="134" customWidth="1"/>
    <col min="2" max="2" width="26.4583333333333" style="134" customWidth="1"/>
    <col min="3" max="3" width="19.875" style="134" customWidth="1"/>
    <col min="4" max="4" width="17.0416666666667" style="134" customWidth="1"/>
    <col min="5" max="16361" width="9" style="134"/>
  </cols>
  <sheetData>
    <row r="1" ht="29" customHeight="1" spans="1:1">
      <c r="A1" s="135" t="s">
        <v>0</v>
      </c>
    </row>
    <row r="2" ht="56" customHeight="1" spans="1:4">
      <c r="A2" s="136" t="s">
        <v>1</v>
      </c>
      <c r="B2" s="137"/>
      <c r="C2" s="137"/>
      <c r="D2" s="137"/>
    </row>
    <row r="3" ht="18.75" customHeight="1" spans="1:4">
      <c r="A3" s="138"/>
      <c r="B3" s="138"/>
      <c r="C3" s="138"/>
      <c r="D3" s="139" t="s">
        <v>2</v>
      </c>
    </row>
    <row r="4" ht="27" customHeight="1" spans="1:4">
      <c r="A4" s="140" t="s">
        <v>3</v>
      </c>
      <c r="B4" s="141" t="s">
        <v>4</v>
      </c>
      <c r="C4" s="142" t="s">
        <v>5</v>
      </c>
      <c r="D4" s="141" t="s">
        <v>6</v>
      </c>
    </row>
    <row r="5" ht="37" customHeight="1" spans="1:4">
      <c r="A5" s="140"/>
      <c r="B5" s="143" t="s">
        <v>7</v>
      </c>
      <c r="C5" s="144"/>
      <c r="D5" s="141"/>
    </row>
    <row r="6" ht="25" customHeight="1" spans="1:4">
      <c r="A6" s="145" t="s">
        <v>8</v>
      </c>
      <c r="B6" s="146">
        <f>B7+B11</f>
        <v>107</v>
      </c>
      <c r="C6" s="146">
        <f>C7+C11</f>
        <v>0.65</v>
      </c>
      <c r="D6" s="146">
        <f>D7+D11</f>
        <v>107.65</v>
      </c>
    </row>
    <row r="7" ht="25" customHeight="1" spans="1:4">
      <c r="A7" s="133" t="s">
        <v>9</v>
      </c>
      <c r="B7" s="146">
        <v>76</v>
      </c>
      <c r="C7" s="147">
        <v>0.104</v>
      </c>
      <c r="D7" s="147">
        <f>B7+C7</f>
        <v>76.104</v>
      </c>
    </row>
    <row r="8" ht="25" customHeight="1" spans="1:4">
      <c r="A8" s="148" t="s">
        <v>10</v>
      </c>
      <c r="B8" s="149">
        <v>50</v>
      </c>
      <c r="C8" s="150">
        <v>0.104</v>
      </c>
      <c r="D8" s="150">
        <f>B8+C8</f>
        <v>50.104</v>
      </c>
    </row>
    <row r="9" ht="25" customHeight="1" spans="1:4">
      <c r="A9" s="148" t="s">
        <v>11</v>
      </c>
      <c r="B9" s="149">
        <v>18</v>
      </c>
      <c r="C9" s="150">
        <v>0</v>
      </c>
      <c r="D9" s="150">
        <f>B9+C9</f>
        <v>18</v>
      </c>
    </row>
    <row r="10" ht="34" customHeight="1" spans="1:4">
      <c r="A10" s="151" t="s">
        <v>12</v>
      </c>
      <c r="B10" s="149">
        <v>8</v>
      </c>
      <c r="C10" s="150"/>
      <c r="D10" s="150">
        <f>B10+C10</f>
        <v>8</v>
      </c>
    </row>
    <row r="11" ht="25" customHeight="1" spans="1:4">
      <c r="A11" s="133" t="s">
        <v>13</v>
      </c>
      <c r="B11" s="146">
        <f>SUM(B12)</f>
        <v>31</v>
      </c>
      <c r="C11" s="146">
        <f>SUM(C12)</f>
        <v>0.546</v>
      </c>
      <c r="D11" s="146">
        <f>SUM(D12)</f>
        <v>31.546</v>
      </c>
    </row>
    <row r="12" ht="25" customHeight="1" spans="1:4">
      <c r="A12" s="148" t="s">
        <v>14</v>
      </c>
      <c r="B12" s="149">
        <v>31</v>
      </c>
      <c r="C12" s="150">
        <v>0.546</v>
      </c>
      <c r="D12" s="150">
        <f>B12+C12</f>
        <v>31.546</v>
      </c>
    </row>
  </sheetData>
  <sheetProtection selectLockedCells="1" formatCells="0" formatColumns="0" formatRows="0" autoFilter="0" pivotTables="0"/>
  <autoFilter ref="A5:D12">
    <extLst/>
  </autoFilter>
  <mergeCells count="4">
    <mergeCell ref="A2:D2"/>
    <mergeCell ref="A4:A5"/>
    <mergeCell ref="C4:C5"/>
    <mergeCell ref="D4:D5"/>
  </mergeCells>
  <printOptions horizontalCentered="1"/>
  <pageMargins left="0.590277777777778" right="0.590277777777778" top="0.786805555555556" bottom="0.984027777777778" header="0.393055555555556" footer="0.747916666666667"/>
  <pageSetup paperSize="9" firstPageNumber="4" fitToHeight="0" orientation="portrait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3"/>
  <sheetViews>
    <sheetView view="pageBreakPreview" zoomScaleNormal="130" workbookViewId="0">
      <selection activeCell="A9" sqref="A9"/>
    </sheetView>
  </sheetViews>
  <sheetFormatPr defaultColWidth="9" defaultRowHeight="20" customHeight="1"/>
  <cols>
    <col min="1" max="1" width="20.425" style="117" customWidth="1"/>
    <col min="2" max="2" width="15.5666666666667" style="115" customWidth="1"/>
    <col min="3" max="3" width="10.2833333333333" style="115" customWidth="1"/>
    <col min="4" max="4" width="13.4583333333333" style="115" customWidth="1"/>
    <col min="5" max="5" width="14.3583333333333" style="115" customWidth="1"/>
    <col min="6" max="6" width="12.7583333333333" style="115" customWidth="1"/>
    <col min="7" max="242" width="9" style="115"/>
  </cols>
  <sheetData>
    <row r="1" s="115" customFormat="1" ht="24" customHeight="1" spans="1:1">
      <c r="A1" s="118" t="s">
        <v>15</v>
      </c>
    </row>
    <row r="2" s="115" customFormat="1" ht="54" customHeight="1" spans="1:6">
      <c r="A2" s="119" t="s">
        <v>16</v>
      </c>
      <c r="B2" s="120"/>
      <c r="C2" s="120"/>
      <c r="D2" s="120"/>
      <c r="E2" s="120"/>
      <c r="F2" s="120"/>
    </row>
    <row r="3" s="115" customFormat="1" ht="18.75" customHeight="1" spans="1:6">
      <c r="A3" s="121"/>
      <c r="B3" s="122"/>
      <c r="C3" s="122"/>
      <c r="D3" s="122"/>
      <c r="E3" s="122"/>
      <c r="F3" s="121" t="s">
        <v>17</v>
      </c>
    </row>
    <row r="4" s="115" customFormat="1" ht="33" customHeight="1" spans="1:6">
      <c r="A4" s="123" t="s">
        <v>18</v>
      </c>
      <c r="B4" s="124" t="s">
        <v>19</v>
      </c>
      <c r="C4" s="125" t="s">
        <v>20</v>
      </c>
      <c r="D4" s="125"/>
      <c r="E4" s="126" t="s">
        <v>21</v>
      </c>
      <c r="F4" s="125" t="s">
        <v>22</v>
      </c>
    </row>
    <row r="5" s="115" customFormat="1" ht="46" customHeight="1" spans="1:6">
      <c r="A5" s="123"/>
      <c r="B5" s="124" t="s">
        <v>23</v>
      </c>
      <c r="C5" s="124" t="s">
        <v>24</v>
      </c>
      <c r="D5" s="124" t="s">
        <v>25</v>
      </c>
      <c r="E5" s="127"/>
      <c r="F5" s="125"/>
    </row>
    <row r="6" s="116" customFormat="1" ht="37" customHeight="1" spans="1:242">
      <c r="A6" s="128" t="s">
        <v>26</v>
      </c>
      <c r="B6" s="129">
        <f>B7+B8+B12</f>
        <v>310</v>
      </c>
      <c r="C6" s="129">
        <f>C7+C8+C12</f>
        <v>10</v>
      </c>
      <c r="D6" s="129">
        <f>D7+D8+D12</f>
        <v>6</v>
      </c>
      <c r="E6" s="129">
        <f>E7+E8+E12</f>
        <v>2.7</v>
      </c>
      <c r="F6" s="129">
        <f>F7+F8+F12</f>
        <v>328.7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</row>
    <row r="7" s="116" customFormat="1" ht="37" customHeight="1" spans="1:242">
      <c r="A7" s="128" t="s">
        <v>27</v>
      </c>
      <c r="B7" s="129">
        <v>0</v>
      </c>
      <c r="C7" s="129">
        <v>10</v>
      </c>
      <c r="D7" s="129">
        <v>6</v>
      </c>
      <c r="E7" s="129">
        <v>0</v>
      </c>
      <c r="F7" s="131">
        <f t="shared" ref="F6:F10" si="0">SUM(B7:E7)</f>
        <v>16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</row>
    <row r="8" s="116" customFormat="1" ht="37" customHeight="1" spans="1:242">
      <c r="A8" s="128" t="s">
        <v>28</v>
      </c>
      <c r="B8" s="129">
        <v>186</v>
      </c>
      <c r="C8" s="129">
        <v>0</v>
      </c>
      <c r="D8" s="129">
        <v>0</v>
      </c>
      <c r="E8" s="129">
        <v>1.05</v>
      </c>
      <c r="F8" s="131">
        <f t="shared" si="0"/>
        <v>187.05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</row>
    <row r="9" s="116" customFormat="1" ht="37" customHeight="1" spans="1:242">
      <c r="A9" s="132" t="s">
        <v>29</v>
      </c>
      <c r="B9" s="129">
        <v>116</v>
      </c>
      <c r="C9" s="129">
        <v>0</v>
      </c>
      <c r="D9" s="129">
        <v>0</v>
      </c>
      <c r="E9" s="129">
        <v>0.66</v>
      </c>
      <c r="F9" s="131">
        <f t="shared" si="0"/>
        <v>116.66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</row>
    <row r="10" s="116" customFormat="1" ht="37" customHeight="1" spans="1:242">
      <c r="A10" s="132" t="s">
        <v>30</v>
      </c>
      <c r="B10" s="129">
        <v>52</v>
      </c>
      <c r="C10" s="129">
        <v>0</v>
      </c>
      <c r="D10" s="129">
        <v>0</v>
      </c>
      <c r="E10" s="129">
        <v>0.39</v>
      </c>
      <c r="F10" s="131">
        <f t="shared" si="0"/>
        <v>52.39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</row>
    <row r="11" s="116" customFormat="1" ht="37" customHeight="1" spans="1:242">
      <c r="A11" s="30" t="s">
        <v>12</v>
      </c>
      <c r="B11" s="129">
        <v>18</v>
      </c>
      <c r="C11" s="129"/>
      <c r="D11" s="129"/>
      <c r="E11" s="129"/>
      <c r="F11" s="131">
        <v>18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</row>
    <row r="12" s="116" customFormat="1" ht="37" customHeight="1" spans="1:242">
      <c r="A12" s="133" t="s">
        <v>13</v>
      </c>
      <c r="B12" s="129">
        <f>SUM(B13)</f>
        <v>124</v>
      </c>
      <c r="C12" s="129">
        <f>SUM(C13)</f>
        <v>0</v>
      </c>
      <c r="D12" s="129">
        <f>SUM(D13)</f>
        <v>0</v>
      </c>
      <c r="E12" s="129">
        <f>SUM(E13)</f>
        <v>1.65</v>
      </c>
      <c r="F12" s="129">
        <f>SUM(F13)</f>
        <v>125.65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</row>
    <row r="13" s="116" customFormat="1" ht="37" customHeight="1" spans="1:242">
      <c r="A13" s="132" t="s">
        <v>31</v>
      </c>
      <c r="B13" s="129">
        <v>124</v>
      </c>
      <c r="C13" s="129">
        <v>0</v>
      </c>
      <c r="D13" s="129">
        <v>0</v>
      </c>
      <c r="E13" s="129">
        <v>1.65</v>
      </c>
      <c r="F13" s="131">
        <f>SUM(B13:E13)</f>
        <v>125.65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</row>
  </sheetData>
  <mergeCells count="5">
    <mergeCell ref="A2:F2"/>
    <mergeCell ref="C4:D4"/>
    <mergeCell ref="A4:A5"/>
    <mergeCell ref="E4:E5"/>
    <mergeCell ref="F4:F5"/>
  </mergeCells>
  <printOptions horizontalCentered="1"/>
  <pageMargins left="0.590277777777778" right="0.590277777777778" top="0.786805555555556" bottom="0.984027777777778" header="0.393055555555556" footer="0.747916666666667"/>
  <pageSetup paperSize="9" firstPageNumber="5" fitToHeight="0" orientation="portrait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view="pageBreakPreview" zoomScaleNormal="100" topLeftCell="A3" workbookViewId="0">
      <selection activeCell="C9" sqref="C9:F9"/>
    </sheetView>
  </sheetViews>
  <sheetFormatPr defaultColWidth="9" defaultRowHeight="28" customHeight="1" outlineLevelCol="5"/>
  <cols>
    <col min="1" max="1" width="13" style="2" customWidth="1"/>
    <col min="2" max="2" width="12.625" style="2" customWidth="1"/>
    <col min="3" max="3" width="15.625" style="2" customWidth="1"/>
    <col min="4" max="5" width="23.125" style="2" customWidth="1"/>
    <col min="6" max="6" width="17.625" style="2" customWidth="1"/>
    <col min="7" max="16384" width="9" style="2"/>
  </cols>
  <sheetData>
    <row r="1" customHeight="1" spans="1:6">
      <c r="A1" s="87" t="s">
        <v>32</v>
      </c>
      <c r="B1" s="88"/>
      <c r="C1" s="39"/>
      <c r="D1" s="39"/>
      <c r="E1" s="39"/>
      <c r="F1" s="39"/>
    </row>
    <row r="2" ht="36" customHeight="1" spans="1:6">
      <c r="A2" s="89" t="s">
        <v>33</v>
      </c>
      <c r="B2" s="89"/>
      <c r="C2" s="89"/>
      <c r="D2" s="89"/>
      <c r="E2" s="89"/>
      <c r="F2" s="89"/>
    </row>
    <row r="3" customHeight="1" spans="1:6">
      <c r="A3" s="90" t="s">
        <v>34</v>
      </c>
      <c r="B3" s="90"/>
      <c r="C3" s="90"/>
      <c r="D3" s="90"/>
      <c r="E3" s="90"/>
      <c r="F3" s="90"/>
    </row>
    <row r="4" customHeight="1" spans="1:6">
      <c r="A4" s="42" t="s">
        <v>35</v>
      </c>
      <c r="B4" s="42"/>
      <c r="C4" s="91" t="s">
        <v>36</v>
      </c>
      <c r="D4" s="91"/>
      <c r="E4" s="91"/>
      <c r="F4" s="91"/>
    </row>
    <row r="5" customHeight="1" spans="1:6">
      <c r="A5" s="42" t="s">
        <v>37</v>
      </c>
      <c r="B5" s="42"/>
      <c r="C5" s="91" t="s">
        <v>38</v>
      </c>
      <c r="D5" s="91"/>
      <c r="E5" s="91"/>
      <c r="F5" s="91"/>
    </row>
    <row r="6" customHeight="1" spans="1:6">
      <c r="A6" s="45" t="s">
        <v>39</v>
      </c>
      <c r="B6" s="45"/>
      <c r="C6" s="46" t="s">
        <v>40</v>
      </c>
      <c r="D6" s="46"/>
      <c r="E6" s="92">
        <f>SUM(E7:F8)</f>
        <v>798.686</v>
      </c>
      <c r="F6" s="92"/>
    </row>
    <row r="7" customHeight="1" spans="1:6">
      <c r="A7" s="45"/>
      <c r="B7" s="45"/>
      <c r="C7" s="48" t="s">
        <v>41</v>
      </c>
      <c r="D7" s="48"/>
      <c r="E7" s="93">
        <v>595.586</v>
      </c>
      <c r="F7" s="93"/>
    </row>
    <row r="8" customHeight="1" spans="1:6">
      <c r="A8" s="45"/>
      <c r="B8" s="45"/>
      <c r="C8" s="50" t="s">
        <v>42</v>
      </c>
      <c r="D8" s="50"/>
      <c r="E8" s="92">
        <v>203.1</v>
      </c>
      <c r="F8" s="92"/>
    </row>
    <row r="9" ht="126" customHeight="1" spans="1:6">
      <c r="A9" s="51" t="s">
        <v>43</v>
      </c>
      <c r="B9" s="51"/>
      <c r="C9" s="94" t="s">
        <v>44</v>
      </c>
      <c r="D9" s="94"/>
      <c r="E9" s="94"/>
      <c r="F9" s="94"/>
    </row>
    <row r="10" customHeight="1" spans="1:6">
      <c r="A10" s="45" t="s">
        <v>45</v>
      </c>
      <c r="B10" s="42" t="s">
        <v>46</v>
      </c>
      <c r="C10" s="45" t="s">
        <v>47</v>
      </c>
      <c r="D10" s="42" t="s">
        <v>48</v>
      </c>
      <c r="E10" s="42"/>
      <c r="F10" s="42" t="s">
        <v>49</v>
      </c>
    </row>
    <row r="11" customHeight="1" spans="1:6">
      <c r="A11" s="45"/>
      <c r="B11" s="95" t="s">
        <v>50</v>
      </c>
      <c r="C11" s="96" t="s">
        <v>51</v>
      </c>
      <c r="D11" s="94" t="s">
        <v>52</v>
      </c>
      <c r="E11" s="94"/>
      <c r="F11" s="97">
        <v>85</v>
      </c>
    </row>
    <row r="12" customHeight="1" spans="1:6">
      <c r="A12" s="45"/>
      <c r="B12" s="98"/>
      <c r="C12" s="99"/>
      <c r="D12" s="100" t="s">
        <v>53</v>
      </c>
      <c r="E12" s="101"/>
      <c r="F12" s="102">
        <v>255</v>
      </c>
    </row>
    <row r="13" customHeight="1" spans="1:6">
      <c r="A13" s="45"/>
      <c r="B13" s="98"/>
      <c r="C13" s="99"/>
      <c r="D13" s="46" t="s">
        <v>54</v>
      </c>
      <c r="E13" s="46"/>
      <c r="F13" s="103">
        <v>1357</v>
      </c>
    </row>
    <row r="14" customHeight="1" spans="1:6">
      <c r="A14" s="45"/>
      <c r="B14" s="98"/>
      <c r="C14" s="99"/>
      <c r="D14" s="46" t="s">
        <v>55</v>
      </c>
      <c r="E14" s="46"/>
      <c r="F14" s="102">
        <v>25</v>
      </c>
    </row>
    <row r="15" customHeight="1" spans="1:6">
      <c r="A15" s="45"/>
      <c r="B15" s="98"/>
      <c r="C15" s="96" t="s">
        <v>56</v>
      </c>
      <c r="D15" s="104" t="s">
        <v>57</v>
      </c>
      <c r="E15" s="105"/>
      <c r="F15" s="106" t="s">
        <v>58</v>
      </c>
    </row>
    <row r="16" customHeight="1" spans="1:6">
      <c r="A16" s="45"/>
      <c r="B16" s="98"/>
      <c r="C16" s="107"/>
      <c r="D16" s="108" t="s">
        <v>59</v>
      </c>
      <c r="E16" s="109"/>
      <c r="F16" s="110">
        <v>1</v>
      </c>
    </row>
    <row r="17" customHeight="1" spans="1:6">
      <c r="A17" s="45"/>
      <c r="B17" s="98"/>
      <c r="C17" s="63" t="s">
        <v>60</v>
      </c>
      <c r="D17" s="56" t="s">
        <v>61</v>
      </c>
      <c r="E17" s="56"/>
      <c r="F17" s="66" t="s">
        <v>62</v>
      </c>
    </row>
    <row r="18" customHeight="1" spans="1:6">
      <c r="A18" s="45"/>
      <c r="B18" s="98"/>
      <c r="C18" s="98" t="s">
        <v>63</v>
      </c>
      <c r="D18" s="108" t="s">
        <v>64</v>
      </c>
      <c r="E18" s="109"/>
      <c r="F18" s="111">
        <v>556.236</v>
      </c>
    </row>
    <row r="19" customHeight="1" spans="1:6">
      <c r="A19" s="45"/>
      <c r="B19" s="98"/>
      <c r="C19" s="98"/>
      <c r="D19" s="108" t="s">
        <v>65</v>
      </c>
      <c r="E19" s="109"/>
      <c r="F19" s="91" t="s">
        <v>66</v>
      </c>
    </row>
    <row r="20" customHeight="1" spans="1:6">
      <c r="A20" s="45"/>
      <c r="B20" s="98"/>
      <c r="C20" s="98"/>
      <c r="D20" s="108" t="s">
        <v>67</v>
      </c>
      <c r="E20" s="109"/>
      <c r="F20" s="91" t="s">
        <v>66</v>
      </c>
    </row>
    <row r="21" customHeight="1" spans="1:6">
      <c r="A21" s="45"/>
      <c r="B21" s="98"/>
      <c r="C21" s="98"/>
      <c r="D21" s="108" t="s">
        <v>68</v>
      </c>
      <c r="E21" s="109"/>
      <c r="F21" s="91" t="s">
        <v>69</v>
      </c>
    </row>
    <row r="22" customHeight="1" spans="1:6">
      <c r="A22" s="45"/>
      <c r="B22" s="91" t="s">
        <v>70</v>
      </c>
      <c r="C22" s="91" t="s">
        <v>71</v>
      </c>
      <c r="D22" s="46" t="s">
        <v>72</v>
      </c>
      <c r="E22" s="46"/>
      <c r="F22" s="91" t="s">
        <v>73</v>
      </c>
    </row>
    <row r="23" customHeight="1" spans="1:6">
      <c r="A23" s="45"/>
      <c r="B23" s="91"/>
      <c r="C23" s="91"/>
      <c r="D23" s="112" t="s">
        <v>74</v>
      </c>
      <c r="E23" s="112"/>
      <c r="F23" s="113" t="s">
        <v>73</v>
      </c>
    </row>
    <row r="24" customHeight="1" spans="1:6">
      <c r="A24" s="45"/>
      <c r="B24" s="91"/>
      <c r="C24" s="91"/>
      <c r="D24" s="46" t="s">
        <v>75</v>
      </c>
      <c r="E24" s="46"/>
      <c r="F24" s="91" t="s">
        <v>76</v>
      </c>
    </row>
    <row r="25" ht="32" customHeight="1" spans="1:6">
      <c r="A25" s="45"/>
      <c r="B25" s="91" t="s">
        <v>77</v>
      </c>
      <c r="C25" s="114" t="s">
        <v>78</v>
      </c>
      <c r="D25" s="46" t="s">
        <v>79</v>
      </c>
      <c r="E25" s="46"/>
      <c r="F25" s="110" t="s">
        <v>80</v>
      </c>
    </row>
  </sheetData>
  <sheetProtection selectLockedCells="1" formatCells="0" formatColumns="0" formatRows="0" autoFilter="0" pivotTables="0"/>
  <mergeCells count="38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A9:B9"/>
    <mergeCell ref="C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0:A25"/>
    <mergeCell ref="B11:B21"/>
    <mergeCell ref="B22:B24"/>
    <mergeCell ref="C11:C14"/>
    <mergeCell ref="C15:C16"/>
    <mergeCell ref="C18:C21"/>
    <mergeCell ref="C22:C24"/>
    <mergeCell ref="A6:B8"/>
  </mergeCells>
  <printOptions horizontalCentered="1"/>
  <pageMargins left="0.590277777777778" right="0.590277777777778" top="0.786805555555556" bottom="0.984027777777778" header="0.393055555555556" footer="0.747916666666667"/>
  <pageSetup paperSize="9" scale="87" firstPageNumber="6" fitToHeight="0" orientation="portrait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F24" sqref="F24"/>
    </sheetView>
  </sheetViews>
  <sheetFormatPr defaultColWidth="9" defaultRowHeight="13.5"/>
  <cols>
    <col min="1" max="1" width="14.7833333333333" style="2" customWidth="1"/>
    <col min="2" max="2" width="10.425" style="2" customWidth="1"/>
    <col min="3" max="3" width="10.625" style="2" customWidth="1"/>
    <col min="4" max="4" width="12.7416666666667" style="2" customWidth="1"/>
    <col min="5" max="5" width="11.625" style="2" customWidth="1"/>
    <col min="6" max="6" width="9.125" style="2" customWidth="1"/>
    <col min="7" max="7" width="8.875" style="2" customWidth="1"/>
    <col min="8" max="8" width="13.6666666666667" style="2" customWidth="1"/>
    <col min="9" max="9" width="14.2583333333333" style="2" customWidth="1"/>
    <col min="10" max="10" width="11.6083333333333" style="2" customWidth="1"/>
    <col min="11" max="11" width="10.625" style="2" customWidth="1"/>
    <col min="12" max="12" width="12.625" style="2" customWidth="1"/>
    <col min="13" max="15" width="9" style="2"/>
    <col min="16" max="16" width="11" style="2" customWidth="1"/>
    <col min="17" max="16384" width="9" style="2"/>
  </cols>
  <sheetData>
    <row r="1" ht="20" customHeight="1" spans="1:12">
      <c r="A1" s="72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6" customHeight="1" spans="1:16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="71" customFormat="1" ht="28" customHeight="1" spans="1:16">
      <c r="A3" s="6" t="s">
        <v>82</v>
      </c>
      <c r="B3" s="74" t="s">
        <v>50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 t="s">
        <v>70</v>
      </c>
      <c r="N3" s="74"/>
      <c r="O3" s="74"/>
      <c r="P3" s="74" t="s">
        <v>77</v>
      </c>
    </row>
    <row r="4" s="71" customFormat="1" ht="28" customHeight="1" spans="1:16">
      <c r="A4" s="6"/>
      <c r="B4" s="75" t="s">
        <v>51</v>
      </c>
      <c r="C4" s="75"/>
      <c r="D4" s="75"/>
      <c r="E4" s="75"/>
      <c r="F4" s="75" t="s">
        <v>56</v>
      </c>
      <c r="G4" s="75"/>
      <c r="H4" s="10" t="s">
        <v>60</v>
      </c>
      <c r="I4" s="74" t="s">
        <v>63</v>
      </c>
      <c r="J4" s="74"/>
      <c r="K4" s="74"/>
      <c r="L4" s="74"/>
      <c r="M4" s="75" t="s">
        <v>71</v>
      </c>
      <c r="N4" s="75"/>
      <c r="O4" s="75"/>
      <c r="P4" s="75" t="s">
        <v>78</v>
      </c>
    </row>
    <row r="5" s="71" customFormat="1" ht="96" customHeight="1" spans="1:16">
      <c r="A5" s="6"/>
      <c r="B5" s="76" t="s">
        <v>52</v>
      </c>
      <c r="C5" s="77" t="s">
        <v>53</v>
      </c>
      <c r="D5" s="76" t="s">
        <v>54</v>
      </c>
      <c r="E5" s="77" t="s">
        <v>55</v>
      </c>
      <c r="F5" s="77" t="s">
        <v>57</v>
      </c>
      <c r="G5" s="78" t="s">
        <v>59</v>
      </c>
      <c r="H5" s="35" t="s">
        <v>61</v>
      </c>
      <c r="I5" s="84" t="s">
        <v>64</v>
      </c>
      <c r="J5" s="78" t="s">
        <v>65</v>
      </c>
      <c r="K5" s="78" t="s">
        <v>67</v>
      </c>
      <c r="L5" s="78" t="s">
        <v>68</v>
      </c>
      <c r="M5" s="77" t="s">
        <v>72</v>
      </c>
      <c r="N5" s="77" t="s">
        <v>74</v>
      </c>
      <c r="O5" s="77" t="s">
        <v>75</v>
      </c>
      <c r="P5" s="77" t="s">
        <v>79</v>
      </c>
    </row>
    <row r="6" s="71" customFormat="1" ht="39" customHeight="1" spans="1:16">
      <c r="A6" s="14" t="s">
        <v>8</v>
      </c>
      <c r="B6" s="79">
        <v>85</v>
      </c>
      <c r="C6" s="80">
        <f>SUM(C7:C9)</f>
        <v>255</v>
      </c>
      <c r="D6" s="80">
        <f>SUM(D7:D9)</f>
        <v>1357</v>
      </c>
      <c r="E6" s="80">
        <f>SUM(E7:E9)</f>
        <v>25</v>
      </c>
      <c r="F6" s="81" t="s">
        <v>58</v>
      </c>
      <c r="G6" s="82">
        <v>1</v>
      </c>
      <c r="H6" s="21" t="s">
        <v>62</v>
      </c>
      <c r="I6" s="85">
        <f>SUM(I7:I10)</f>
        <v>556.236</v>
      </c>
      <c r="J6" s="86" t="s">
        <v>66</v>
      </c>
      <c r="K6" s="86" t="s">
        <v>66</v>
      </c>
      <c r="L6" s="86" t="s">
        <v>69</v>
      </c>
      <c r="M6" s="86" t="s">
        <v>73</v>
      </c>
      <c r="N6" s="86" t="s">
        <v>73</v>
      </c>
      <c r="O6" s="86" t="s">
        <v>76</v>
      </c>
      <c r="P6" s="82" t="s">
        <v>80</v>
      </c>
    </row>
    <row r="7" s="71" customFormat="1" ht="39" customHeight="1" spans="1:16">
      <c r="A7" s="27" t="s">
        <v>10</v>
      </c>
      <c r="B7" s="79">
        <v>85</v>
      </c>
      <c r="C7" s="80">
        <v>59</v>
      </c>
      <c r="D7" s="80">
        <v>269</v>
      </c>
      <c r="E7" s="80">
        <v>4</v>
      </c>
      <c r="F7" s="81" t="s">
        <v>58</v>
      </c>
      <c r="G7" s="82">
        <v>1</v>
      </c>
      <c r="H7" s="21" t="s">
        <v>62</v>
      </c>
      <c r="I7" s="85">
        <v>178.969</v>
      </c>
      <c r="J7" s="86" t="s">
        <v>66</v>
      </c>
      <c r="K7" s="86" t="s">
        <v>66</v>
      </c>
      <c r="L7" s="86" t="s">
        <v>69</v>
      </c>
      <c r="M7" s="86" t="s">
        <v>73</v>
      </c>
      <c r="N7" s="86" t="s">
        <v>73</v>
      </c>
      <c r="O7" s="86" t="s">
        <v>76</v>
      </c>
      <c r="P7" s="82" t="s">
        <v>80</v>
      </c>
    </row>
    <row r="8" s="71" customFormat="1" ht="39" customHeight="1" spans="1:16">
      <c r="A8" s="27" t="s">
        <v>11</v>
      </c>
      <c r="B8" s="79">
        <v>85</v>
      </c>
      <c r="C8" s="80">
        <v>43</v>
      </c>
      <c r="D8" s="80">
        <v>214</v>
      </c>
      <c r="E8" s="83">
        <v>0</v>
      </c>
      <c r="F8" s="81" t="s">
        <v>58</v>
      </c>
      <c r="G8" s="82">
        <v>1</v>
      </c>
      <c r="H8" s="21" t="s">
        <v>62</v>
      </c>
      <c r="I8" s="85">
        <v>104.785</v>
      </c>
      <c r="J8" s="86" t="s">
        <v>66</v>
      </c>
      <c r="K8" s="86" t="s">
        <v>66</v>
      </c>
      <c r="L8" s="86" t="s">
        <v>69</v>
      </c>
      <c r="M8" s="86" t="s">
        <v>73</v>
      </c>
      <c r="N8" s="86" t="s">
        <v>73</v>
      </c>
      <c r="O8" s="86" t="s">
        <v>76</v>
      </c>
      <c r="P8" s="82" t="s">
        <v>80</v>
      </c>
    </row>
    <row r="9" s="71" customFormat="1" ht="39" customHeight="1" spans="1:16">
      <c r="A9" s="27" t="s">
        <v>14</v>
      </c>
      <c r="B9" s="79">
        <v>85</v>
      </c>
      <c r="C9" s="80">
        <v>153</v>
      </c>
      <c r="D9" s="80">
        <v>874</v>
      </c>
      <c r="E9" s="80">
        <v>21</v>
      </c>
      <c r="F9" s="81" t="s">
        <v>58</v>
      </c>
      <c r="G9" s="82">
        <v>1</v>
      </c>
      <c r="H9" s="21" t="s">
        <v>62</v>
      </c>
      <c r="I9" s="85">
        <v>259.482</v>
      </c>
      <c r="J9" s="86" t="s">
        <v>66</v>
      </c>
      <c r="K9" s="86" t="s">
        <v>66</v>
      </c>
      <c r="L9" s="86" t="s">
        <v>69</v>
      </c>
      <c r="M9" s="86" t="s">
        <v>73</v>
      </c>
      <c r="N9" s="86" t="s">
        <v>73</v>
      </c>
      <c r="O9" s="86" t="s">
        <v>76</v>
      </c>
      <c r="P9" s="82" t="s">
        <v>80</v>
      </c>
    </row>
    <row r="10" s="1" customFormat="1" ht="39" customHeight="1" spans="1:16">
      <c r="A10" s="30" t="s">
        <v>12</v>
      </c>
      <c r="B10" s="79">
        <v>85</v>
      </c>
      <c r="C10" s="31" t="s">
        <v>83</v>
      </c>
      <c r="D10" s="31" t="s">
        <v>83</v>
      </c>
      <c r="E10" s="31" t="s">
        <v>83</v>
      </c>
      <c r="F10" s="31" t="s">
        <v>83</v>
      </c>
      <c r="G10" s="82">
        <v>1</v>
      </c>
      <c r="H10" s="21" t="s">
        <v>62</v>
      </c>
      <c r="I10" s="85">
        <v>13</v>
      </c>
      <c r="J10" s="31" t="s">
        <v>83</v>
      </c>
      <c r="K10" s="31" t="s">
        <v>83</v>
      </c>
      <c r="L10" s="31" t="s">
        <v>83</v>
      </c>
      <c r="M10" s="86" t="s">
        <v>73</v>
      </c>
      <c r="N10" s="31" t="s">
        <v>83</v>
      </c>
      <c r="O10" s="86" t="s">
        <v>76</v>
      </c>
      <c r="P10" s="82" t="s">
        <v>80</v>
      </c>
    </row>
  </sheetData>
  <sheetProtection selectLockedCells="1" formatCells="0" formatColumns="0" formatRows="0" autoFilter="0" pivotTables="0"/>
  <mergeCells count="8">
    <mergeCell ref="A2:P2"/>
    <mergeCell ref="B3:L3"/>
    <mergeCell ref="M3:O3"/>
    <mergeCell ref="B4:E4"/>
    <mergeCell ref="F4:G4"/>
    <mergeCell ref="I4:L4"/>
    <mergeCell ref="M4:O4"/>
    <mergeCell ref="A3:A5"/>
  </mergeCells>
  <printOptions horizontalCentered="1"/>
  <pageMargins left="0.590277777777778" right="0.590277777777778" top="0.786805555555556" bottom="0.984027777777778" header="0.393055555555556" footer="0.747916666666667"/>
  <pageSetup paperSize="9" scale="76" firstPageNumber="7" fitToHeight="0" orientation="landscape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view="pageBreakPreview" zoomScaleNormal="100" topLeftCell="A5" workbookViewId="0">
      <selection activeCell="E7" sqref="E7:F7"/>
    </sheetView>
  </sheetViews>
  <sheetFormatPr defaultColWidth="9" defaultRowHeight="28" customHeight="1" outlineLevelCol="5"/>
  <cols>
    <col min="1" max="1" width="6.625" style="2" customWidth="1"/>
    <col min="2" max="2" width="10.875" style="2" customWidth="1"/>
    <col min="3" max="3" width="12.875" style="2" customWidth="1"/>
    <col min="4" max="5" width="22.625" style="2" customWidth="1"/>
    <col min="6" max="6" width="14.375" style="2" customWidth="1"/>
    <col min="7" max="16384" width="9" style="2"/>
  </cols>
  <sheetData>
    <row r="1" ht="25" customHeight="1" spans="1:6">
      <c r="A1" s="3" t="s">
        <v>84</v>
      </c>
      <c r="B1" s="3"/>
      <c r="C1" s="39"/>
      <c r="D1" s="39"/>
      <c r="E1" s="39"/>
      <c r="F1" s="39"/>
    </row>
    <row r="2" ht="60" customHeight="1" spans="1:6">
      <c r="A2" s="40" t="s">
        <v>85</v>
      </c>
      <c r="B2" s="40"/>
      <c r="C2" s="40"/>
      <c r="D2" s="40"/>
      <c r="E2" s="40"/>
      <c r="F2" s="40"/>
    </row>
    <row r="3" ht="18.75" spans="1:6">
      <c r="A3" s="41" t="s">
        <v>86</v>
      </c>
      <c r="B3" s="41"/>
      <c r="C3" s="41"/>
      <c r="D3" s="41"/>
      <c r="E3" s="41"/>
      <c r="F3" s="41"/>
    </row>
    <row r="4" ht="19" customHeight="1" spans="1:6">
      <c r="A4" s="42" t="s">
        <v>35</v>
      </c>
      <c r="B4" s="42"/>
      <c r="C4" s="43" t="s">
        <v>87</v>
      </c>
      <c r="D4" s="43"/>
      <c r="E4" s="43"/>
      <c r="F4" s="43"/>
    </row>
    <row r="5" ht="19" customHeight="1" spans="1:6">
      <c r="A5" s="42" t="s">
        <v>37</v>
      </c>
      <c r="B5" s="42"/>
      <c r="C5" s="44" t="s">
        <v>38</v>
      </c>
      <c r="D5" s="44"/>
      <c r="E5" s="44"/>
      <c r="F5" s="44"/>
    </row>
    <row r="6" ht="19" customHeight="1" spans="1:6">
      <c r="A6" s="45" t="s">
        <v>39</v>
      </c>
      <c r="B6" s="45"/>
      <c r="C6" s="46" t="s">
        <v>40</v>
      </c>
      <c r="D6" s="46"/>
      <c r="E6" s="47">
        <f>SUM(E7:F8)</f>
        <v>1771.66</v>
      </c>
      <c r="F6" s="47"/>
    </row>
    <row r="7" ht="19" customHeight="1" spans="1:6">
      <c r="A7" s="45"/>
      <c r="B7" s="45"/>
      <c r="C7" s="48" t="s">
        <v>41</v>
      </c>
      <c r="D7" s="48"/>
      <c r="E7" s="49">
        <v>969.66</v>
      </c>
      <c r="F7" s="49"/>
    </row>
    <row r="8" ht="19" customHeight="1" spans="1:6">
      <c r="A8" s="45"/>
      <c r="B8" s="45"/>
      <c r="C8" s="50" t="s">
        <v>42</v>
      </c>
      <c r="D8" s="50"/>
      <c r="E8" s="47">
        <v>802</v>
      </c>
      <c r="F8" s="47"/>
    </row>
    <row r="9" ht="156" customHeight="1" spans="1:6">
      <c r="A9" s="51" t="s">
        <v>43</v>
      </c>
      <c r="B9" s="52" t="s">
        <v>88</v>
      </c>
      <c r="C9" s="52"/>
      <c r="D9" s="52"/>
      <c r="E9" s="52"/>
      <c r="F9" s="52"/>
    </row>
    <row r="10" customHeight="1" spans="1:6">
      <c r="A10" s="53" t="s">
        <v>45</v>
      </c>
      <c r="B10" s="54" t="s">
        <v>46</v>
      </c>
      <c r="C10" s="54" t="s">
        <v>47</v>
      </c>
      <c r="D10" s="54" t="s">
        <v>48</v>
      </c>
      <c r="E10" s="54"/>
      <c r="F10" s="54" t="s">
        <v>49</v>
      </c>
    </row>
    <row r="11" ht="19" customHeight="1" spans="1:6">
      <c r="A11" s="53"/>
      <c r="B11" s="55" t="s">
        <v>50</v>
      </c>
      <c r="C11" s="55" t="s">
        <v>51</v>
      </c>
      <c r="D11" s="56" t="s">
        <v>89</v>
      </c>
      <c r="E11" s="56"/>
      <c r="F11" s="57">
        <v>745</v>
      </c>
    </row>
    <row r="12" ht="19" customHeight="1" spans="1:6">
      <c r="A12" s="53"/>
      <c r="B12" s="58"/>
      <c r="C12" s="58"/>
      <c r="D12" s="56" t="s">
        <v>90</v>
      </c>
      <c r="E12" s="56"/>
      <c r="F12" s="59">
        <v>148</v>
      </c>
    </row>
    <row r="13" ht="19" customHeight="1" spans="1:6">
      <c r="A13" s="53"/>
      <c r="B13" s="58"/>
      <c r="C13" s="58"/>
      <c r="D13" s="56" t="s">
        <v>91</v>
      </c>
      <c r="E13" s="56"/>
      <c r="F13" s="60">
        <v>613</v>
      </c>
    </row>
    <row r="14" ht="19" customHeight="1" spans="1:6">
      <c r="A14" s="53"/>
      <c r="B14" s="58"/>
      <c r="C14" s="58"/>
      <c r="D14" s="56" t="s">
        <v>92</v>
      </c>
      <c r="E14" s="56"/>
      <c r="F14" s="61">
        <v>10</v>
      </c>
    </row>
    <row r="15" ht="19" customHeight="1" spans="1:6">
      <c r="A15" s="53"/>
      <c r="B15" s="58"/>
      <c r="C15" s="58"/>
      <c r="D15" s="56" t="s">
        <v>93</v>
      </c>
      <c r="E15" s="56"/>
      <c r="F15" s="62">
        <v>120</v>
      </c>
    </row>
    <row r="16" ht="19" customHeight="1" spans="1:6">
      <c r="A16" s="53"/>
      <c r="B16" s="58"/>
      <c r="C16" s="63"/>
      <c r="D16" s="56" t="s">
        <v>94</v>
      </c>
      <c r="E16" s="56"/>
      <c r="F16" s="64">
        <v>180</v>
      </c>
    </row>
    <row r="17" ht="19" customHeight="1" spans="1:6">
      <c r="A17" s="53"/>
      <c r="B17" s="58"/>
      <c r="C17" s="44" t="s">
        <v>56</v>
      </c>
      <c r="D17" s="65" t="s">
        <v>59</v>
      </c>
      <c r="E17" s="65"/>
      <c r="F17" s="66">
        <v>1</v>
      </c>
    </row>
    <row r="18" ht="19" customHeight="1" spans="1:6">
      <c r="A18" s="53"/>
      <c r="B18" s="58"/>
      <c r="C18" s="44" t="s">
        <v>60</v>
      </c>
      <c r="D18" s="56" t="s">
        <v>61</v>
      </c>
      <c r="E18" s="56"/>
      <c r="F18" s="66" t="s">
        <v>62</v>
      </c>
    </row>
    <row r="19" ht="19" customHeight="1" spans="1:6">
      <c r="A19" s="53"/>
      <c r="B19" s="58"/>
      <c r="C19" s="67" t="s">
        <v>63</v>
      </c>
      <c r="D19" s="56" t="s">
        <v>95</v>
      </c>
      <c r="E19" s="56"/>
      <c r="F19" s="68" t="s">
        <v>96</v>
      </c>
    </row>
    <row r="20" ht="19" customHeight="1" spans="1:6">
      <c r="A20" s="53"/>
      <c r="B20" s="58"/>
      <c r="C20" s="69"/>
      <c r="D20" s="56" t="s">
        <v>97</v>
      </c>
      <c r="E20" s="56"/>
      <c r="F20" s="68" t="s">
        <v>98</v>
      </c>
    </row>
    <row r="21" ht="19" customHeight="1" spans="1:6">
      <c r="A21" s="53"/>
      <c r="B21" s="58"/>
      <c r="C21" s="69"/>
      <c r="D21" s="56" t="s">
        <v>99</v>
      </c>
      <c r="E21" s="56"/>
      <c r="F21" s="68" t="s">
        <v>100</v>
      </c>
    </row>
    <row r="22" ht="19" customHeight="1" spans="1:6">
      <c r="A22" s="53"/>
      <c r="B22" s="58"/>
      <c r="C22" s="69"/>
      <c r="D22" s="56" t="s">
        <v>101</v>
      </c>
      <c r="E22" s="56"/>
      <c r="F22" s="68" t="s">
        <v>102</v>
      </c>
    </row>
    <row r="23" ht="19" customHeight="1" spans="1:6">
      <c r="A23" s="53"/>
      <c r="B23" s="58"/>
      <c r="C23" s="69"/>
      <c r="D23" s="56" t="s">
        <v>103</v>
      </c>
      <c r="E23" s="56"/>
      <c r="F23" s="68" t="s">
        <v>104</v>
      </c>
    </row>
    <row r="24" ht="19" customHeight="1" spans="1:6">
      <c r="A24" s="53"/>
      <c r="B24" s="55" t="s">
        <v>70</v>
      </c>
      <c r="C24" s="67" t="s">
        <v>105</v>
      </c>
      <c r="D24" s="56" t="s">
        <v>106</v>
      </c>
      <c r="E24" s="56"/>
      <c r="F24" s="44" t="s">
        <v>80</v>
      </c>
    </row>
    <row r="25" ht="19" customHeight="1" spans="1:6">
      <c r="A25" s="53"/>
      <c r="B25" s="63"/>
      <c r="C25" s="70"/>
      <c r="D25" s="56" t="s">
        <v>107</v>
      </c>
      <c r="E25" s="56"/>
      <c r="F25" s="44" t="s">
        <v>73</v>
      </c>
    </row>
    <row r="26" ht="19" customHeight="1" spans="1:6">
      <c r="A26" s="53"/>
      <c r="B26" s="44" t="s">
        <v>77</v>
      </c>
      <c r="C26" s="68" t="s">
        <v>108</v>
      </c>
      <c r="D26" s="56" t="s">
        <v>109</v>
      </c>
      <c r="E26" s="56"/>
      <c r="F26" s="66" t="s">
        <v>80</v>
      </c>
    </row>
    <row r="27" ht="19" customHeight="1" spans="1:6">
      <c r="A27" s="53"/>
      <c r="B27" s="44"/>
      <c r="C27" s="68"/>
      <c r="D27" s="56" t="s">
        <v>110</v>
      </c>
      <c r="E27" s="56"/>
      <c r="F27" s="66" t="s">
        <v>80</v>
      </c>
    </row>
    <row r="28" ht="19" customHeight="1" spans="1:6">
      <c r="A28" s="53"/>
      <c r="B28" s="44"/>
      <c r="C28" s="68"/>
      <c r="D28" s="56" t="s">
        <v>111</v>
      </c>
      <c r="E28" s="56"/>
      <c r="F28" s="66" t="s">
        <v>80</v>
      </c>
    </row>
  </sheetData>
  <sheetProtection selectLockedCells="1" formatCells="0" formatColumns="0" formatRows="0" autoFilter="0" pivotTables="0"/>
  <mergeCells count="41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10:A28"/>
    <mergeCell ref="B11:B23"/>
    <mergeCell ref="B24:B25"/>
    <mergeCell ref="B26:B28"/>
    <mergeCell ref="C11:C16"/>
    <mergeCell ref="C19:C23"/>
    <mergeCell ref="C24:C25"/>
    <mergeCell ref="C26:C28"/>
    <mergeCell ref="A6:B8"/>
  </mergeCells>
  <printOptions horizontalCentered="1"/>
  <pageMargins left="0.590277777777778" right="0.590277777777778" top="0.590277777777778" bottom="0.984027777777778" header="0.393055555555556" footer="0.747916666666667"/>
  <pageSetup paperSize="9" firstPageNumber="8" fitToHeight="0" orientation="portrait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1" max="1" width="19.125" style="2" customWidth="1"/>
    <col min="2" max="4" width="10.625" style="2" customWidth="1"/>
    <col min="5" max="6" width="9" style="2"/>
    <col min="7" max="7" width="9.75833333333333" style="2" customWidth="1"/>
    <col min="8" max="8" width="10.7583333333333" style="2" customWidth="1"/>
    <col min="9" max="9" width="18.2083333333333" style="2" customWidth="1"/>
    <col min="10" max="13" width="13.5083333333333" style="2" customWidth="1"/>
    <col min="14" max="14" width="10.8083333333333" style="2" customWidth="1"/>
    <col min="15" max="16384" width="9" style="2"/>
  </cols>
  <sheetData>
    <row r="1" ht="18.75" customHeight="1" spans="1:11">
      <c r="A1" s="3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8.5" spans="1:19">
      <c r="A2" s="5" t="s">
        <v>113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3" customHeight="1" spans="1:19">
      <c r="A3" s="6" t="s">
        <v>114</v>
      </c>
      <c r="B3" s="7" t="s">
        <v>50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7" t="s">
        <v>70</v>
      </c>
      <c r="P3" s="9"/>
      <c r="Q3" s="10" t="s">
        <v>77</v>
      </c>
      <c r="R3" s="10"/>
      <c r="S3" s="10"/>
    </row>
    <row r="4" s="1" customFormat="1" ht="33" customHeight="1" spans="1:19">
      <c r="A4" s="6"/>
      <c r="B4" s="7" t="s">
        <v>51</v>
      </c>
      <c r="C4" s="8"/>
      <c r="D4" s="8"/>
      <c r="E4" s="8"/>
      <c r="F4" s="8"/>
      <c r="G4" s="9"/>
      <c r="H4" s="10" t="s">
        <v>56</v>
      </c>
      <c r="I4" s="10" t="s">
        <v>60</v>
      </c>
      <c r="J4" s="32" t="s">
        <v>63</v>
      </c>
      <c r="K4" s="33"/>
      <c r="L4" s="33"/>
      <c r="M4" s="33"/>
      <c r="N4" s="34"/>
      <c r="O4" s="7" t="s">
        <v>71</v>
      </c>
      <c r="P4" s="9"/>
      <c r="Q4" s="38" t="s">
        <v>108</v>
      </c>
      <c r="R4" s="38"/>
      <c r="S4" s="38"/>
    </row>
    <row r="5" s="1" customFormat="1" ht="81" spans="1:19">
      <c r="A5" s="6"/>
      <c r="B5" s="11" t="s">
        <v>89</v>
      </c>
      <c r="C5" s="12" t="s">
        <v>90</v>
      </c>
      <c r="D5" s="11" t="s">
        <v>91</v>
      </c>
      <c r="E5" s="13" t="s">
        <v>92</v>
      </c>
      <c r="F5" s="13" t="s">
        <v>93</v>
      </c>
      <c r="G5" s="13" t="s">
        <v>94</v>
      </c>
      <c r="H5" s="13" t="s">
        <v>59</v>
      </c>
      <c r="I5" s="35" t="s">
        <v>61</v>
      </c>
      <c r="J5" s="12" t="s">
        <v>95</v>
      </c>
      <c r="K5" s="12" t="s">
        <v>97</v>
      </c>
      <c r="L5" s="12" t="s">
        <v>99</v>
      </c>
      <c r="M5" s="36" t="s">
        <v>101</v>
      </c>
      <c r="N5" s="36" t="s">
        <v>103</v>
      </c>
      <c r="O5" s="12" t="s">
        <v>106</v>
      </c>
      <c r="P5" s="12" t="s">
        <v>107</v>
      </c>
      <c r="Q5" s="12" t="s">
        <v>109</v>
      </c>
      <c r="R5" s="12" t="s">
        <v>110</v>
      </c>
      <c r="S5" s="12" t="s">
        <v>111</v>
      </c>
    </row>
    <row r="6" s="1" customFormat="1" ht="32" customHeight="1" spans="1:19">
      <c r="A6" s="14" t="s">
        <v>8</v>
      </c>
      <c r="B6" s="15">
        <f>SUM(B7:B11)</f>
        <v>745</v>
      </c>
      <c r="C6" s="16">
        <f>SUM(C7:C10)</f>
        <v>148</v>
      </c>
      <c r="D6" s="17">
        <f>SUM(D7:D10)</f>
        <v>613</v>
      </c>
      <c r="E6" s="18">
        <v>10</v>
      </c>
      <c r="F6" s="19">
        <v>120</v>
      </c>
      <c r="G6" s="20">
        <f>SUM(G7:G10)</f>
        <v>180</v>
      </c>
      <c r="H6" s="21">
        <v>1</v>
      </c>
      <c r="I6" s="21" t="s">
        <v>62</v>
      </c>
      <c r="J6" s="37" t="s">
        <v>96</v>
      </c>
      <c r="K6" s="37" t="s">
        <v>98</v>
      </c>
      <c r="L6" s="37" t="s">
        <v>100</v>
      </c>
      <c r="M6" s="37" t="s">
        <v>102</v>
      </c>
      <c r="N6" s="37" t="s">
        <v>104</v>
      </c>
      <c r="O6" s="37" t="s">
        <v>80</v>
      </c>
      <c r="P6" s="37" t="s">
        <v>73</v>
      </c>
      <c r="Q6" s="21" t="s">
        <v>80</v>
      </c>
      <c r="R6" s="21" t="s">
        <v>80</v>
      </c>
      <c r="S6" s="21" t="s">
        <v>80</v>
      </c>
    </row>
    <row r="7" s="1" customFormat="1" ht="32" customHeight="1" spans="1:19">
      <c r="A7" s="22" t="s">
        <v>115</v>
      </c>
      <c r="B7" s="23">
        <v>0</v>
      </c>
      <c r="C7" s="24">
        <v>0</v>
      </c>
      <c r="D7" s="25">
        <v>0</v>
      </c>
      <c r="E7" s="18">
        <v>10</v>
      </c>
      <c r="F7" s="19">
        <v>120</v>
      </c>
      <c r="G7" s="26">
        <v>0</v>
      </c>
      <c r="H7" s="21">
        <v>1</v>
      </c>
      <c r="I7" s="21" t="s">
        <v>62</v>
      </c>
      <c r="J7" s="37" t="s">
        <v>96</v>
      </c>
      <c r="K7" s="37" t="s">
        <v>98</v>
      </c>
      <c r="L7" s="37" t="s">
        <v>100</v>
      </c>
      <c r="M7" s="37" t="s">
        <v>102</v>
      </c>
      <c r="N7" s="37" t="s">
        <v>104</v>
      </c>
      <c r="O7" s="37" t="s">
        <v>80</v>
      </c>
      <c r="P7" s="37" t="s">
        <v>73</v>
      </c>
      <c r="Q7" s="21" t="s">
        <v>80</v>
      </c>
      <c r="R7" s="21" t="s">
        <v>80</v>
      </c>
      <c r="S7" s="21" t="s">
        <v>80</v>
      </c>
    </row>
    <row r="8" s="1" customFormat="1" ht="32" customHeight="1" spans="1:19">
      <c r="A8" s="27" t="s">
        <v>10</v>
      </c>
      <c r="B8" s="15">
        <v>285</v>
      </c>
      <c r="C8" s="24">
        <v>0</v>
      </c>
      <c r="D8" s="17">
        <v>110</v>
      </c>
      <c r="E8" s="28">
        <v>0</v>
      </c>
      <c r="F8" s="29">
        <v>0</v>
      </c>
      <c r="G8" s="20">
        <v>44</v>
      </c>
      <c r="H8" s="21">
        <v>1</v>
      </c>
      <c r="I8" s="21" t="s">
        <v>62</v>
      </c>
      <c r="J8" s="37" t="s">
        <v>96</v>
      </c>
      <c r="K8" s="37" t="s">
        <v>98</v>
      </c>
      <c r="L8" s="37" t="s">
        <v>100</v>
      </c>
      <c r="M8" s="37" t="s">
        <v>102</v>
      </c>
      <c r="N8" s="37" t="s">
        <v>104</v>
      </c>
      <c r="O8" s="37" t="s">
        <v>80</v>
      </c>
      <c r="P8" s="37" t="s">
        <v>73</v>
      </c>
      <c r="Q8" s="21" t="s">
        <v>80</v>
      </c>
      <c r="R8" s="21" t="s">
        <v>80</v>
      </c>
      <c r="S8" s="21" t="s">
        <v>80</v>
      </c>
    </row>
    <row r="9" s="1" customFormat="1" ht="32" customHeight="1" spans="1:19">
      <c r="A9" s="27" t="s">
        <v>11</v>
      </c>
      <c r="B9" s="15">
        <v>141</v>
      </c>
      <c r="C9" s="16">
        <v>56</v>
      </c>
      <c r="D9" s="17">
        <v>120</v>
      </c>
      <c r="E9" s="28">
        <v>0</v>
      </c>
      <c r="F9" s="29">
        <v>0</v>
      </c>
      <c r="G9" s="20">
        <v>26</v>
      </c>
      <c r="H9" s="21">
        <v>1</v>
      </c>
      <c r="I9" s="21" t="s">
        <v>62</v>
      </c>
      <c r="J9" s="37" t="s">
        <v>96</v>
      </c>
      <c r="K9" s="37" t="s">
        <v>98</v>
      </c>
      <c r="L9" s="37" t="s">
        <v>100</v>
      </c>
      <c r="M9" s="37" t="s">
        <v>102</v>
      </c>
      <c r="N9" s="37" t="s">
        <v>104</v>
      </c>
      <c r="O9" s="37" t="s">
        <v>80</v>
      </c>
      <c r="P9" s="37" t="s">
        <v>73</v>
      </c>
      <c r="Q9" s="21" t="s">
        <v>80</v>
      </c>
      <c r="R9" s="21" t="s">
        <v>80</v>
      </c>
      <c r="S9" s="21" t="s">
        <v>80</v>
      </c>
    </row>
    <row r="10" s="1" customFormat="1" ht="32" customHeight="1" spans="1:19">
      <c r="A10" s="27" t="s">
        <v>14</v>
      </c>
      <c r="B10" s="15">
        <v>276</v>
      </c>
      <c r="C10" s="16">
        <v>92</v>
      </c>
      <c r="D10" s="17">
        <v>383</v>
      </c>
      <c r="E10" s="28">
        <v>0</v>
      </c>
      <c r="F10" s="29">
        <v>0</v>
      </c>
      <c r="G10" s="20">
        <v>110</v>
      </c>
      <c r="H10" s="21">
        <v>1</v>
      </c>
      <c r="I10" s="21" t="s">
        <v>62</v>
      </c>
      <c r="J10" s="37" t="s">
        <v>96</v>
      </c>
      <c r="K10" s="37" t="s">
        <v>98</v>
      </c>
      <c r="L10" s="37" t="s">
        <v>100</v>
      </c>
      <c r="M10" s="37" t="s">
        <v>102</v>
      </c>
      <c r="N10" s="37" t="s">
        <v>104</v>
      </c>
      <c r="O10" s="37" t="s">
        <v>80</v>
      </c>
      <c r="P10" s="37" t="s">
        <v>73</v>
      </c>
      <c r="Q10" s="21" t="s">
        <v>80</v>
      </c>
      <c r="R10" s="21" t="s">
        <v>80</v>
      </c>
      <c r="S10" s="21" t="s">
        <v>80</v>
      </c>
    </row>
    <row r="11" s="1" customFormat="1" ht="32" customHeight="1" spans="1:19">
      <c r="A11" s="30" t="s">
        <v>12</v>
      </c>
      <c r="B11" s="15">
        <v>43</v>
      </c>
      <c r="C11" s="31" t="s">
        <v>83</v>
      </c>
      <c r="D11" s="31" t="s">
        <v>83</v>
      </c>
      <c r="E11" s="31" t="s">
        <v>83</v>
      </c>
      <c r="F11" s="31" t="s">
        <v>83</v>
      </c>
      <c r="G11" s="31" t="s">
        <v>83</v>
      </c>
      <c r="H11" s="21">
        <v>1</v>
      </c>
      <c r="I11" s="21" t="s">
        <v>62</v>
      </c>
      <c r="J11" s="37" t="s">
        <v>96</v>
      </c>
      <c r="K11" s="31" t="s">
        <v>83</v>
      </c>
      <c r="L11" s="31" t="s">
        <v>83</v>
      </c>
      <c r="M11" s="31" t="s">
        <v>83</v>
      </c>
      <c r="N11" s="31" t="s">
        <v>83</v>
      </c>
      <c r="O11" s="37" t="s">
        <v>80</v>
      </c>
      <c r="P11" s="37" t="s">
        <v>83</v>
      </c>
      <c r="Q11" s="21" t="s">
        <v>80</v>
      </c>
      <c r="R11" s="31" t="s">
        <v>83</v>
      </c>
      <c r="S11" s="31" t="s">
        <v>83</v>
      </c>
    </row>
  </sheetData>
  <sheetProtection selectLockedCells="1" formatCells="0" formatColumns="0" formatRows="0" autoFilter="0" pivotTables="0"/>
  <mergeCells count="9">
    <mergeCell ref="A2:S2"/>
    <mergeCell ref="B3:N3"/>
    <mergeCell ref="O3:P3"/>
    <mergeCell ref="Q3:S3"/>
    <mergeCell ref="B4:G4"/>
    <mergeCell ref="J4:N4"/>
    <mergeCell ref="O4:P4"/>
    <mergeCell ref="Q4:S4"/>
    <mergeCell ref="A3:A5"/>
  </mergeCells>
  <printOptions horizontalCentered="1"/>
  <pageMargins left="0.590277777777778" right="0.590277777777778" top="0.786805555555556" bottom="0.984027777777778" header="0.393055555555556" footer="0.747916666666667"/>
  <pageSetup paperSize="9" scale="62" firstPageNumber="9" fitToHeight="0" orientation="landscape" useFirstPageNumber="1" horizontalDpi="600"/>
  <headerFooter differentOddEven="1">
    <oddFooter>&amp;L&amp;"times New Roman"&amp;14- &amp;P -</oddFooter>
    <evenFooter>&amp;R&amp;"times New Roman"&amp;14-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</vt:lpstr>
      <vt:lpstr>附件3-1</vt:lpstr>
      <vt:lpstr>附件3-2</vt:lpstr>
      <vt:lpstr>附件4-1</vt:lpstr>
      <vt:lpstr>附件4-2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蒋文</dc:creator>
  <cp:lastModifiedBy>Administrator</cp:lastModifiedBy>
  <dcterms:created xsi:type="dcterms:W3CDTF">2024-12-22T00:46:00Z</dcterms:created>
  <dcterms:modified xsi:type="dcterms:W3CDTF">2025-06-23T01:43:22Z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7CB7780C21DB4459AFE336B14C50EE8E_13</vt:lpwstr>
  </property>
</Properties>
</file>